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nthly budg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US$&quot;#,##0"/>
  </numFmts>
  <fonts count="8">
    <font>
      <name val="Calibri"/>
      <family val="2"/>
      <color theme="1"/>
      <sz val="11"/>
      <scheme val="minor"/>
    </font>
    <font>
      <name val="Calibri"/>
      <b val="1"/>
      <color rgb="FF5F7183"/>
      <sz val="8"/>
    </font>
    <font>
      <name val="Calibri"/>
      <b val="1"/>
      <color rgb="FF12263F"/>
      <sz val="16"/>
    </font>
    <font>
      <name val="Calibri"/>
      <i val="1"/>
      <color rgb="FF5F7183"/>
      <sz val="9"/>
    </font>
    <font>
      <name val="Calibri"/>
      <b val="1"/>
      <color rgb="FF12263F"/>
      <sz val="10"/>
    </font>
    <font>
      <name val="Calibri"/>
      <b val="1"/>
      <color rgb="FF1F4E79"/>
      <sz val="10"/>
    </font>
    <font>
      <name val="Calibri"/>
      <color rgb="FF22303F"/>
      <sz val="10"/>
    </font>
    <font>
      <name val="Calibri"/>
      <b val="1"/>
      <color rgb="FFFFFFFF"/>
      <sz val="10"/>
    </font>
  </fonts>
  <fills count="6">
    <fill>
      <patternFill/>
    </fill>
    <fill>
      <patternFill patternType="gray125"/>
    </fill>
    <fill>
      <patternFill patternType="solid">
        <fgColor rgb="FFFFF7ED"/>
      </patternFill>
    </fill>
    <fill>
      <patternFill patternType="solid">
        <fgColor rgb="FF12263F"/>
      </patternFill>
    </fill>
    <fill>
      <patternFill patternType="solid">
        <fgColor rgb="FFF5F7FA"/>
      </patternFill>
    </fill>
    <fill>
      <patternFill patternType="solid">
        <fgColor rgb="FFE8EDF3"/>
      </patternFill>
    </fill>
  </fills>
  <borders count="2">
    <border>
      <left/>
      <right/>
      <top/>
      <bottom/>
      <diagonal/>
    </border>
    <border>
      <left style="thin">
        <color rgb="FFDFE5EC"/>
      </left>
      <right style="thin">
        <color rgb="FFDFE5EC"/>
      </right>
      <top style="thin">
        <color rgb="FFDFE5EC"/>
      </top>
      <bottom style="thin">
        <color rgb="FFDFE5EC"/>
      </bottom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pivotButton="0" quotePrefix="0" xfId="0"/>
    <xf numFmtId="0" fontId="6" fillId="0" borderId="0" pivotButton="0" quotePrefix="0" xfId="0"/>
    <xf numFmtId="3" fontId="5" fillId="2" borderId="1" applyAlignment="1" pivotButton="0" quotePrefix="0" xfId="0">
      <alignment horizontal="right"/>
    </xf>
    <xf numFmtId="0" fontId="3" fillId="0" borderId="0" pivotButton="0" quotePrefix="0" xfId="0"/>
    <xf numFmtId="0" fontId="7" fillId="3" borderId="1" applyAlignment="1" pivotButton="0" quotePrefix="0" xfId="0">
      <alignment horizontal="left" vertical="center" wrapText="1"/>
    </xf>
    <xf numFmtId="0" fontId="6" fillId="4" borderId="1" pivotButton="0" quotePrefix="0" xfId="0"/>
    <xf numFmtId="3" fontId="6" fillId="4" borderId="1" applyAlignment="1" pivotButton="0" quotePrefix="0" xfId="0">
      <alignment horizontal="right"/>
    </xf>
    <xf numFmtId="164" fontId="6" fillId="4" borderId="1" applyAlignment="1" pivotButton="0" quotePrefix="0" xfId="0">
      <alignment horizontal="right"/>
    </xf>
    <xf numFmtId="0" fontId="0" fillId="4" borderId="1" pivotButton="0" quotePrefix="0" xfId="0"/>
    <xf numFmtId="0" fontId="6" fillId="0" borderId="1" pivotButton="0" quotePrefix="0" xfId="0"/>
    <xf numFmtId="3" fontId="6" fillId="0" borderId="1" applyAlignment="1" pivotButton="0" quotePrefix="0" xfId="0">
      <alignment horizontal="right"/>
    </xf>
    <xf numFmtId="164" fontId="6" fillId="0" borderId="1" applyAlignment="1" pivotButton="0" quotePrefix="0" xfId="0">
      <alignment horizontal="right"/>
    </xf>
    <xf numFmtId="0" fontId="0" fillId="0" borderId="1" pivotButton="0" quotePrefix="0" xfId="0"/>
    <xf numFmtId="0" fontId="4" fillId="5" borderId="1" pivotButton="0" quotePrefix="0" xfId="0"/>
    <xf numFmtId="3" fontId="4" fillId="5" borderId="1" applyAlignment="1" pivotButton="0" quotePrefix="0" xfId="0">
      <alignment horizontal="right"/>
    </xf>
    <xf numFmtId="164" fontId="4" fillId="5" borderId="1" applyAlignment="1" pivotButton="0" quotePrefix="0" xfId="0">
      <alignment horizontal="right"/>
    </xf>
    <xf numFmtId="0" fontId="0" fillId="5" borderId="1" pivotButton="0" quotePrefix="0" xfId="0"/>
    <xf numFmtId="164" fontId="5" fillId="2" borderId="1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3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2" customWidth="1" min="3" max="3"/>
    <col width="12" customWidth="1" min="4" max="4"/>
    <col width="17" customWidth="1" min="5" max="5"/>
    <col width="22" customWidth="1" min="6" max="6"/>
    <col width="20" customWidth="1" min="7" max="7"/>
    <col width="34" customWidth="1" min="8" max="8"/>
  </cols>
  <sheetData>
    <row r="1">
      <c r="A1" s="1" t="inlineStr">
        <is>
          <t>VIETNAM FROM DAY ONE  ·  AN HONEST RELOCATION GUIDE</t>
        </is>
      </c>
    </row>
    <row r="2" ht="24" customHeight="1">
      <c r="A2" s="2" t="inlineStr">
        <is>
          <t>Monthly Budget Worksheet</t>
        </is>
      </c>
    </row>
    <row r="3" ht="32" customHeight="1">
      <c r="A3" s="3" t="inlineStr">
        <is>
          <t>Chapter 2's tables, live. Fill the shaded cells only — everything else calculates. Enter your costs in whichever currency you think in; the other two convert automatically.</t>
        </is>
      </c>
    </row>
    <row r="5">
      <c r="A5" s="4" t="inlineStr">
        <is>
          <t>Exchange rates — update these first</t>
        </is>
      </c>
    </row>
    <row r="6">
      <c r="A6" s="5" t="inlineStr">
        <is>
          <t>US$1 =</t>
        </is>
      </c>
      <c r="B6" s="6" t="n">
        <v>26300</v>
      </c>
      <c r="C6" s="7" t="inlineStr">
        <is>
          <t>VND</t>
        </is>
      </c>
      <c r="D6" s="7" t="inlineStr">
        <is>
          <t>Book baseline July 2026: US$1 ≈ 26,300 · A$1 ≈ 18,000</t>
        </is>
      </c>
    </row>
    <row r="7">
      <c r="A7" s="5" t="inlineStr">
        <is>
          <t>A$1 =</t>
        </is>
      </c>
      <c r="B7" s="6" t="n">
        <v>18000</v>
      </c>
      <c r="C7" s="7" t="inlineStr">
        <is>
          <t>VND</t>
        </is>
      </c>
      <c r="D7" s="7" t="inlineStr">
        <is>
          <t>If those rates have moved, move your numbers with them.</t>
        </is>
      </c>
    </row>
    <row r="9" ht="26" customHeight="1">
      <c r="A9" s="8" t="inlineStr">
        <is>
          <t>Line item</t>
        </is>
      </c>
      <c r="B9" s="8" t="inlineStr">
        <is>
          <t>Your amount (VND)</t>
        </is>
      </c>
      <c r="C9" s="8" t="inlineStr">
        <is>
          <t>A$</t>
        </is>
      </c>
      <c r="D9" s="8" t="inlineStr">
        <is>
          <t>US$</t>
        </is>
      </c>
      <c r="E9" s="8" t="inlineStr">
        <is>
          <t>Book: Lean (US$)</t>
        </is>
      </c>
      <c r="F9" s="8" t="inlineStr">
        <is>
          <t>Book: Comfortable (US$)</t>
        </is>
      </c>
      <c r="G9" s="8" t="inlineStr">
        <is>
          <t>Book: Premium (US$)</t>
        </is>
      </c>
      <c r="H9" s="8" t="inlineStr">
        <is>
          <t>Notes</t>
        </is>
      </c>
    </row>
    <row r="10">
      <c r="A10" s="9" t="inlineStr">
        <is>
          <t>Rent (furnished 1–2 bed)</t>
        </is>
      </c>
      <c r="B10" s="6" t="n"/>
      <c r="C10" s="10">
        <f>IF($B10="","",$B10/$B$7)</f>
        <v/>
      </c>
      <c r="D10" s="10">
        <f>IF($B10="","",$B10/$B$6)</f>
        <v/>
      </c>
      <c r="E10" s="11" t="n">
        <v>350</v>
      </c>
      <c r="F10" s="11" t="n">
        <v>600</v>
      </c>
      <c r="G10" s="11" t="n">
        <v>1200</v>
      </c>
      <c r="H10" s="12" t="n"/>
    </row>
    <row r="11">
      <c r="A11" s="13" t="inlineStr">
        <is>
          <t>Electricity, water, gas</t>
        </is>
      </c>
      <c r="B11" s="6" t="n"/>
      <c r="C11" s="14">
        <f>IF($B11="","",$B11/$B$7)</f>
        <v/>
      </c>
      <c r="D11" s="14">
        <f>IF($B11="","",$B11/$B$6)</f>
        <v/>
      </c>
      <c r="E11" s="15" t="n">
        <v>60</v>
      </c>
      <c r="F11" s="15" t="n">
        <v>100</v>
      </c>
      <c r="G11" s="15" t="n">
        <v>180</v>
      </c>
      <c r="H11" s="16" t="n"/>
    </row>
    <row r="12">
      <c r="A12" s="9" t="inlineStr">
        <is>
          <t>Internet + two mobiles</t>
        </is>
      </c>
      <c r="B12" s="6" t="n"/>
      <c r="C12" s="10">
        <f>IF($B12="","",$B12/$B$7)</f>
        <v/>
      </c>
      <c r="D12" s="10">
        <f>IF($B12="","",$B12/$B$6)</f>
        <v/>
      </c>
      <c r="E12" s="11" t="n">
        <v>25</v>
      </c>
      <c r="F12" s="11" t="n">
        <v>35</v>
      </c>
      <c r="G12" s="11" t="n">
        <v>50</v>
      </c>
      <c r="H12" s="12" t="n"/>
    </row>
    <row r="13">
      <c r="A13" s="13" t="inlineStr">
        <is>
          <t>Food &amp; household</t>
        </is>
      </c>
      <c r="B13" s="6" t="n"/>
      <c r="C13" s="14">
        <f>IF($B13="","",$B13/$B$7)</f>
        <v/>
      </c>
      <c r="D13" s="14">
        <f>IF($B13="","",$B13/$B$6)</f>
        <v/>
      </c>
      <c r="E13" s="15" t="n">
        <v>400</v>
      </c>
      <c r="F13" s="15" t="n">
        <v>650</v>
      </c>
      <c r="G13" s="15" t="n">
        <v>1100</v>
      </c>
      <c r="H13" s="16" t="n"/>
    </row>
    <row r="14">
      <c r="A14" s="9" t="inlineStr">
        <is>
          <t>Transport (Grab / bike)</t>
        </is>
      </c>
      <c r="B14" s="6" t="n"/>
      <c r="C14" s="10">
        <f>IF($B14="","",$B14/$B$7)</f>
        <v/>
      </c>
      <c r="D14" s="10">
        <f>IF($B14="","",$B14/$B$6)</f>
        <v/>
      </c>
      <c r="E14" s="11" t="n">
        <v>60</v>
      </c>
      <c r="F14" s="11" t="n">
        <v>120</v>
      </c>
      <c r="G14" s="11" t="n">
        <v>250</v>
      </c>
      <c r="H14" s="12" t="n"/>
    </row>
    <row r="15">
      <c r="A15" s="13" t="inlineStr">
        <is>
          <t>Health insurance (couple, 55–65)</t>
        </is>
      </c>
      <c r="B15" s="6" t="n"/>
      <c r="C15" s="14">
        <f>IF($B15="","",$B15/$B$7)</f>
        <v/>
      </c>
      <c r="D15" s="14">
        <f>IF($B15="","",$B15/$B$6)</f>
        <v/>
      </c>
      <c r="E15" s="15" t="n">
        <v>150</v>
      </c>
      <c r="F15" s="15" t="n">
        <v>300</v>
      </c>
      <c r="G15" s="15" t="n">
        <v>550</v>
      </c>
      <c r="H15" s="16" t="n"/>
    </row>
    <row r="16">
      <c r="A16" s="9" t="inlineStr">
        <is>
          <t>Social, gym, streaming, fun</t>
        </is>
      </c>
      <c r="B16" s="6" t="n"/>
      <c r="C16" s="10">
        <f>IF($B16="","",$B16/$B$7)</f>
        <v/>
      </c>
      <c r="D16" s="10">
        <f>IF($B16="","",$B16/$B$6)</f>
        <v/>
      </c>
      <c r="E16" s="11" t="n">
        <v>100</v>
      </c>
      <c r="F16" s="11" t="n">
        <v>250</v>
      </c>
      <c r="G16" s="11" t="n">
        <v>500</v>
      </c>
      <c r="H16" s="12" t="n"/>
    </row>
    <row r="17">
      <c r="A17" s="13" t="inlineStr">
        <is>
          <t>Cleaner / help</t>
        </is>
      </c>
      <c r="B17" s="6" t="n"/>
      <c r="C17" s="14">
        <f>IF($B17="","",$B17/$B$7)</f>
        <v/>
      </c>
      <c r="D17" s="14">
        <f>IF($B17="","",$B17/$B$6)</f>
        <v/>
      </c>
      <c r="E17" s="15" t="inlineStr">
        <is>
          <t>—</t>
        </is>
      </c>
      <c r="F17" s="15" t="n">
        <v>60</v>
      </c>
      <c r="G17" s="15" t="n">
        <v>150</v>
      </c>
      <c r="H17" s="16" t="n"/>
    </row>
    <row r="18">
      <c r="A18" s="9" t="inlineStr">
        <is>
          <t>Visa-run fund (Ch 4)</t>
        </is>
      </c>
      <c r="B18" s="6" t="n"/>
      <c r="C18" s="10">
        <f>IF($B18="","",$B18/$B$7)</f>
        <v/>
      </c>
      <c r="D18" s="10">
        <f>IF($B18="","",$B18/$B$6)</f>
        <v/>
      </c>
      <c r="E18" s="11" t="n">
        <v>130</v>
      </c>
      <c r="F18" s="11" t="n">
        <v>200</v>
      </c>
      <c r="G18" s="11" t="n">
        <v>330</v>
      </c>
      <c r="H18" s="12" t="n"/>
    </row>
    <row r="19">
      <c r="A19" s="13" t="inlineStr">
        <is>
          <t>Flights-home fund</t>
        </is>
      </c>
      <c r="B19" s="6" t="n"/>
      <c r="C19" s="14">
        <f>IF($B19="","",$B19/$B$7)</f>
        <v/>
      </c>
      <c r="D19" s="14">
        <f>IF($B19="","",$B19/$B$6)</f>
        <v/>
      </c>
      <c r="E19" s="15" t="n">
        <v>100</v>
      </c>
      <c r="F19" s="15" t="n">
        <v>170</v>
      </c>
      <c r="G19" s="15" t="n">
        <v>250</v>
      </c>
      <c r="H19" s="16" t="n"/>
    </row>
    <row r="20">
      <c r="A20" s="9" t="inlineStr">
        <is>
          <t>Your non-negotiable 1</t>
        </is>
      </c>
      <c r="B20" s="6" t="n"/>
      <c r="C20" s="10">
        <f>IF($B20="","",$B20/$B$7)</f>
        <v/>
      </c>
      <c r="D20" s="10">
        <f>IF($B20="","",$B20/$B$6)</f>
        <v/>
      </c>
      <c r="E20" s="11" t="inlineStr">
        <is>
          <t>—</t>
        </is>
      </c>
      <c r="F20" s="11" t="inlineStr">
        <is>
          <t>—</t>
        </is>
      </c>
      <c r="G20" s="11" t="inlineStr">
        <is>
          <t>—</t>
        </is>
      </c>
      <c r="H20" s="12" t="n"/>
    </row>
    <row r="21">
      <c r="A21" s="13" t="inlineStr">
        <is>
          <t>Your non-negotiable 2</t>
        </is>
      </c>
      <c r="B21" s="6" t="n"/>
      <c r="C21" s="14">
        <f>IF($B21="","",$B21/$B$7)</f>
        <v/>
      </c>
      <c r="D21" s="14">
        <f>IF($B21="","",$B21/$B$6)</f>
        <v/>
      </c>
      <c r="E21" s="15" t="inlineStr">
        <is>
          <t>—</t>
        </is>
      </c>
      <c r="F21" s="15" t="inlineStr">
        <is>
          <t>—</t>
        </is>
      </c>
      <c r="G21" s="15" t="inlineStr">
        <is>
          <t>—</t>
        </is>
      </c>
      <c r="H21" s="16" t="n"/>
    </row>
    <row r="22">
      <c r="A22" s="9" t="inlineStr">
        <is>
          <t>Buffer / misc</t>
        </is>
      </c>
      <c r="B22" s="6" t="n"/>
      <c r="C22" s="10">
        <f>IF($B22="","",$B22/$B$7)</f>
        <v/>
      </c>
      <c r="D22" s="10">
        <f>IF($B22="","",$B22/$B$6)</f>
        <v/>
      </c>
      <c r="E22" s="11" t="n">
        <v>75</v>
      </c>
      <c r="F22" s="11" t="n">
        <v>115</v>
      </c>
      <c r="G22" s="11" t="n">
        <v>240</v>
      </c>
      <c r="H22" s="12" t="n"/>
    </row>
    <row r="23">
      <c r="A23" s="17" t="inlineStr">
        <is>
          <t>Monthly subtotal</t>
        </is>
      </c>
      <c r="B23" s="18">
        <f>SUM(B10:B22)</f>
        <v/>
      </c>
      <c r="C23" s="18">
        <f>SUM(C10:C22)</f>
        <v/>
      </c>
      <c r="D23" s="18">
        <f>SUM(D10:D22)</f>
        <v/>
      </c>
      <c r="E23" s="19">
        <f>SUM(E10:E22)</f>
        <v/>
      </c>
      <c r="F23" s="19">
        <f>SUM(F10:F22)</f>
        <v/>
      </c>
      <c r="G23" s="19">
        <f>SUM(G10:G22)</f>
        <v/>
      </c>
      <c r="H23" s="20" t="n"/>
    </row>
    <row r="25">
      <c r="A25" s="13" t="inlineStr">
        <is>
          <t>Monthly subtotal (US$)</t>
        </is>
      </c>
      <c r="D25" s="15">
        <f>D23</f>
        <v/>
      </c>
    </row>
    <row r="26">
      <c r="A26" s="13" t="inlineStr">
        <is>
          <t>+10% — because everyone forgets something</t>
        </is>
      </c>
      <c r="D26" s="15">
        <f>D25*1.1</f>
        <v/>
      </c>
    </row>
    <row r="27">
      <c r="A27" s="13" t="inlineStr">
        <is>
          <t>× 12 — your first year</t>
        </is>
      </c>
      <c r="D27" s="15">
        <f>D26*12</f>
        <v/>
      </c>
    </row>
    <row r="28">
      <c r="A28" s="13" t="inlineStr">
        <is>
          <t>+ setup months (see the setup worksheet)</t>
        </is>
      </c>
      <c r="D28" s="21" t="n"/>
    </row>
    <row r="29">
      <c r="A29" s="13" t="inlineStr">
        <is>
          <t>+ a funded Plan B (Chapter 4)</t>
        </is>
      </c>
      <c r="D29" s="21" t="n"/>
    </row>
    <row r="30">
      <c r="A30" s="17" t="inlineStr">
        <is>
          <t>What the move actually needs</t>
        </is>
      </c>
      <c r="D30" s="19">
        <f>D27+D28+D29</f>
        <v/>
      </c>
    </row>
    <row r="33" ht="28" customHeight="1">
      <c r="A33" s="3" t="inlineStr">
        <is>
          <t xml:space="preserve">Vietnam from Day One — An Honest Relocation Guide by David Bunney  ·  Ver 1.0 · August 2026  ·  Free to use and share  ·  mylifestyle.au/vietnam/updates. Figures verified July 2026. General information only, not financial advice. </t>
        </is>
      </c>
    </row>
  </sheetData>
  <mergeCells count="4">
    <mergeCell ref="A33:H33"/>
    <mergeCell ref="A3:H3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2026-08-06T06:38:47Z</dcterms:created>
  <dcterms:modified xmlns:dcterms="http://purl.org/dc/terms/" xmlns:xsi="http://www.w3.org/2001/XMLSchema-instance" xsi:type="dcterms:W3CDTF">2026-08-06T06:38:47Z</dcterms:modified>
</cp:coreProperties>
</file>